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23955" windowHeight="1234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2" i="1"/>
  <c r="D8"/>
  <c r="D9"/>
  <c r="D10"/>
  <c r="D11"/>
  <c r="D12"/>
  <c r="D13"/>
  <c r="D14"/>
  <c r="D15"/>
  <c r="D7"/>
  <c r="B16"/>
  <c r="D16" s="1"/>
  <c r="C16"/>
  <c r="F22"/>
  <c r="E22"/>
  <c r="C22"/>
  <c r="B22"/>
  <c r="F55"/>
  <c r="E55"/>
  <c r="C55"/>
  <c r="B55"/>
  <c r="F52"/>
  <c r="G52" s="1"/>
  <c r="E52"/>
  <c r="C52"/>
  <c r="D52" s="1"/>
  <c r="B52"/>
  <c r="F46"/>
  <c r="G46" s="1"/>
  <c r="E46"/>
  <c r="C46"/>
  <c r="D46" s="1"/>
  <c r="B46"/>
  <c r="F43"/>
  <c r="G43" s="1"/>
  <c r="E43"/>
  <c r="C43"/>
  <c r="B43"/>
  <c r="F40"/>
  <c r="G40" s="1"/>
  <c r="E40"/>
  <c r="C40"/>
  <c r="B40"/>
  <c r="F36"/>
  <c r="G36" s="1"/>
  <c r="E36"/>
  <c r="C36"/>
  <c r="B36"/>
  <c r="F32"/>
  <c r="G32" s="1"/>
  <c r="E32"/>
  <c r="C32"/>
  <c r="B32"/>
  <c r="F26"/>
  <c r="G26" s="1"/>
  <c r="E26"/>
  <c r="C26"/>
  <c r="B26"/>
  <c r="D26" l="1"/>
  <c r="D32"/>
  <c r="D36"/>
  <c r="D55"/>
  <c r="D40"/>
  <c r="G55"/>
</calcChain>
</file>

<file path=xl/sharedStrings.xml><?xml version="1.0" encoding="utf-8"?>
<sst xmlns="http://schemas.openxmlformats.org/spreadsheetml/2006/main" count="59" uniqueCount="48">
  <si>
    <t>Объект планирования</t>
  </si>
  <si>
    <t>Плановое значение Прибыль по вылетам</t>
  </si>
  <si>
    <t>Декабрь 2016</t>
  </si>
  <si>
    <t>%</t>
  </si>
  <si>
    <t>Плановое значение Прибыль с продаж</t>
  </si>
  <si>
    <t>Ишмухаметова Надежда</t>
  </si>
  <si>
    <t>Кофанова Гульнара Анатольевна</t>
  </si>
  <si>
    <t>Храмкова Ирина</t>
  </si>
  <si>
    <t>Ахтямянова Регина</t>
  </si>
  <si>
    <t>Габдракипова Ляйсан</t>
  </si>
  <si>
    <t>Максютова Юлия</t>
  </si>
  <si>
    <t>Крупнова Алла</t>
  </si>
  <si>
    <t>Шарипова Алия</t>
  </si>
  <si>
    <t>Сайфутдинов Руслан</t>
  </si>
  <si>
    <t>Маланьина Екатерина</t>
  </si>
  <si>
    <t>Филатова Анастасия</t>
  </si>
  <si>
    <t>Пронякова Светлана</t>
  </si>
  <si>
    <t>Актуганова Эльмира</t>
  </si>
  <si>
    <t>Ломовцева Ольга</t>
  </si>
  <si>
    <t>Ахмадеева Анастасия</t>
  </si>
  <si>
    <t>Нухова Регина Рашитовна</t>
  </si>
  <si>
    <t>Пряхина Арина</t>
  </si>
  <si>
    <t>Клих Ксения</t>
  </si>
  <si>
    <t xml:space="preserve">Дилбандян Евгения </t>
  </si>
  <si>
    <t>Хмеловец Ярослава</t>
  </si>
  <si>
    <t>Тимофеева Юлия</t>
  </si>
  <si>
    <t>Барт Татьяна</t>
  </si>
  <si>
    <t>Романова Евгения</t>
  </si>
  <si>
    <t>Гизетдинова Альбина</t>
  </si>
  <si>
    <t xml:space="preserve">Чарикова Светлана </t>
  </si>
  <si>
    <t>Галиева Юлия</t>
  </si>
  <si>
    <t>Критическое отклонение от плана</t>
  </si>
  <si>
    <t>ПЕГАС Коммунистическая, 53</t>
  </si>
  <si>
    <t>ПЕГАС Пр. Октября, 106/3</t>
  </si>
  <si>
    <t>ПЕГАС, Мир</t>
  </si>
  <si>
    <t>ПЕГАС Кирова, д. 52</t>
  </si>
  <si>
    <t>ПЕГАС Сипайлово</t>
  </si>
  <si>
    <t>ПЕГАС, Айская</t>
  </si>
  <si>
    <t>МГП Новомостовая</t>
  </si>
  <si>
    <t xml:space="preserve">ТЕЗ Горсовет+ 1001+ МГП </t>
  </si>
  <si>
    <t>Корал</t>
  </si>
  <si>
    <t>ПЛАН ДОЛЖЕН БЫТЬ ВЫПОЛНЕН НА 36%</t>
  </si>
  <si>
    <t>ИТОГИ РАБОТЫ ОФИСОВ И МЕНЕДЖЕРОВ ЗА ДЕКАБРЬ 2016 Г.</t>
  </si>
  <si>
    <t>ОФИС</t>
  </si>
  <si>
    <t>ФАКТ ПРОДАЖ</t>
  </si>
  <si>
    <t>ПЛАН ПРОДАЖ</t>
  </si>
  <si>
    <t>% ВЫПОЛНЕНИЯ</t>
  </si>
  <si>
    <t>ИТОГО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</si>
</sst>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1" xfId="0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164" fontId="0" fillId="2" borderId="1" xfId="0" applyNumberFormat="1" applyFill="1" applyBorder="1"/>
    <xf numFmtId="164" fontId="0" fillId="2" borderId="3" xfId="0" applyNumberFormat="1" applyFill="1" applyBorder="1"/>
    <xf numFmtId="164" fontId="0" fillId="2" borderId="4" xfId="0" applyNumberFormat="1" applyFill="1" applyBorder="1"/>
    <xf numFmtId="0" fontId="0" fillId="0" borderId="1" xfId="0" applyFill="1" applyBorder="1"/>
    <xf numFmtId="0" fontId="2" fillId="4" borderId="6" xfId="0" applyFont="1" applyFill="1" applyBorder="1"/>
    <xf numFmtId="164" fontId="2" fillId="4" borderId="6" xfId="0" applyNumberFormat="1" applyFont="1" applyFill="1" applyBorder="1"/>
    <xf numFmtId="164" fontId="2" fillId="4" borderId="7" xfId="0" applyNumberFormat="1" applyFont="1" applyFill="1" applyBorder="1"/>
    <xf numFmtId="0" fontId="2" fillId="4" borderId="10" xfId="0" applyFont="1" applyFill="1" applyBorder="1"/>
    <xf numFmtId="0" fontId="3" fillId="0" borderId="0" xfId="0" applyFont="1" applyFill="1"/>
    <xf numFmtId="0" fontId="1" fillId="3" borderId="2" xfId="0" applyFont="1" applyFill="1" applyBorder="1"/>
    <xf numFmtId="0" fontId="0" fillId="0" borderId="3" xfId="0" applyFill="1" applyBorder="1"/>
    <xf numFmtId="0" fontId="0" fillId="0" borderId="3" xfId="0" applyBorder="1"/>
    <xf numFmtId="0" fontId="0" fillId="5" borderId="0" xfId="0" applyFill="1"/>
    <xf numFmtId="0" fontId="0" fillId="0" borderId="4" xfId="0" applyBorder="1"/>
    <xf numFmtId="0" fontId="0" fillId="5" borderId="4" xfId="0" applyFill="1" applyBorder="1"/>
    <xf numFmtId="0" fontId="0" fillId="5" borderId="4" xfId="0" applyFont="1" applyFill="1" applyBorder="1"/>
    <xf numFmtId="0" fontId="2" fillId="4" borderId="2" xfId="0" applyFont="1" applyFill="1" applyBorder="1"/>
    <xf numFmtId="164" fontId="0" fillId="3" borderId="3" xfId="0" applyNumberFormat="1" applyFill="1" applyBorder="1"/>
    <xf numFmtId="164" fontId="0" fillId="3" borderId="1" xfId="0" applyNumberFormat="1" applyFill="1" applyBorder="1"/>
    <xf numFmtId="164" fontId="0" fillId="3" borderId="4" xfId="0" applyNumberFormat="1" applyFill="1" applyBorder="1"/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5"/>
  <sheetViews>
    <sheetView tabSelected="1" topLeftCell="B19" workbookViewId="0">
      <selection activeCell="G23" sqref="G23"/>
    </sheetView>
  </sheetViews>
  <sheetFormatPr defaultRowHeight="15"/>
  <cols>
    <col min="1" max="1" width="31.5703125" bestFit="1" customWidth="1"/>
    <col min="2" max="2" width="14.140625" customWidth="1"/>
    <col min="3" max="3" width="14.85546875" customWidth="1"/>
    <col min="4" max="4" width="10.42578125" customWidth="1"/>
    <col min="5" max="5" width="16.5703125" customWidth="1"/>
    <col min="6" max="6" width="14.42578125" customWidth="1"/>
    <col min="7" max="7" width="12" bestFit="1" customWidth="1"/>
  </cols>
  <sheetData>
    <row r="2" spans="1:7" ht="16.5" customHeight="1">
      <c r="B2" t="s">
        <v>41</v>
      </c>
    </row>
    <row r="3" spans="1:7" ht="15.75" thickBot="1">
      <c r="B3" t="s">
        <v>42</v>
      </c>
    </row>
    <row r="4" spans="1:7" ht="15.75" thickBot="1">
      <c r="B4" s="18"/>
      <c r="C4" s="17" t="s">
        <v>31</v>
      </c>
    </row>
    <row r="5" spans="1:7" ht="15.75" thickBot="1"/>
    <row r="6" spans="1:7" ht="15.75" thickBot="1">
      <c r="A6" s="6" t="s">
        <v>43</v>
      </c>
      <c r="B6" s="7" t="s">
        <v>44</v>
      </c>
      <c r="C6" s="7" t="s">
        <v>45</v>
      </c>
      <c r="D6" s="7" t="s">
        <v>46</v>
      </c>
      <c r="E6" s="8"/>
    </row>
    <row r="7" spans="1:7">
      <c r="A7" s="23" t="s">
        <v>40</v>
      </c>
      <c r="B7" s="24">
        <v>10098</v>
      </c>
      <c r="C7" s="22">
        <v>100000</v>
      </c>
      <c r="D7" s="31">
        <f>B7/C7*100</f>
        <v>10.098000000000001</v>
      </c>
      <c r="E7" s="32"/>
    </row>
    <row r="8" spans="1:7">
      <c r="A8" s="12" t="s">
        <v>35</v>
      </c>
      <c r="B8" s="22">
        <v>137512</v>
      </c>
      <c r="C8" s="5">
        <v>350000</v>
      </c>
      <c r="D8" s="33">
        <f t="shared" ref="D8:D16" si="0">B8/C8*100</f>
        <v>39.289142857142856</v>
      </c>
      <c r="E8" s="34"/>
    </row>
    <row r="9" spans="1:7">
      <c r="A9" s="12" t="s">
        <v>32</v>
      </c>
      <c r="B9" s="5">
        <v>204317</v>
      </c>
      <c r="C9" s="5">
        <v>450000</v>
      </c>
      <c r="D9" s="33">
        <f t="shared" si="0"/>
        <v>45.403777777777776</v>
      </c>
      <c r="E9" s="34"/>
    </row>
    <row r="10" spans="1:7">
      <c r="A10" s="12" t="s">
        <v>34</v>
      </c>
      <c r="B10" s="5">
        <v>52644</v>
      </c>
      <c r="C10" s="5">
        <v>340000</v>
      </c>
      <c r="D10" s="31">
        <f t="shared" si="0"/>
        <v>15.483529411764707</v>
      </c>
      <c r="E10" s="32"/>
    </row>
    <row r="11" spans="1:7">
      <c r="A11" s="12" t="s">
        <v>33</v>
      </c>
      <c r="B11" s="5">
        <v>106622</v>
      </c>
      <c r="C11" s="5">
        <v>340000</v>
      </c>
      <c r="D11" s="33">
        <f t="shared" si="0"/>
        <v>31.359411764705879</v>
      </c>
      <c r="E11" s="34"/>
      <c r="G11" s="21"/>
    </row>
    <row r="12" spans="1:7">
      <c r="A12" s="12" t="s">
        <v>36</v>
      </c>
      <c r="B12" s="5">
        <v>24708</v>
      </c>
      <c r="C12" s="5">
        <v>100000</v>
      </c>
      <c r="D12" s="31">
        <f t="shared" si="0"/>
        <v>24.707999999999998</v>
      </c>
      <c r="E12" s="32"/>
    </row>
    <row r="13" spans="1:7">
      <c r="A13" s="12" t="s">
        <v>37</v>
      </c>
      <c r="B13" s="5">
        <v>44014</v>
      </c>
      <c r="C13" s="5">
        <v>190000</v>
      </c>
      <c r="D13" s="31">
        <f t="shared" si="0"/>
        <v>23.165263157894735</v>
      </c>
      <c r="E13" s="32"/>
    </row>
    <row r="14" spans="1:7">
      <c r="A14" s="12" t="s">
        <v>39</v>
      </c>
      <c r="B14" s="5">
        <v>24558</v>
      </c>
      <c r="C14" s="5">
        <v>420000</v>
      </c>
      <c r="D14" s="31">
        <f t="shared" si="0"/>
        <v>5.847142857142857</v>
      </c>
      <c r="E14" s="32"/>
    </row>
    <row r="15" spans="1:7" ht="15.75" thickBot="1">
      <c r="A15" s="19" t="s">
        <v>38</v>
      </c>
      <c r="B15" s="20">
        <v>5624</v>
      </c>
      <c r="C15" s="20">
        <v>220000</v>
      </c>
      <c r="D15" s="35">
        <f t="shared" si="0"/>
        <v>2.5563636363636366</v>
      </c>
      <c r="E15" s="36"/>
    </row>
    <row r="16" spans="1:7" ht="15.75" thickBot="1">
      <c r="A16" s="6" t="s">
        <v>47</v>
      </c>
      <c r="B16" s="7">
        <f>SUM(B7:B15)</f>
        <v>610097</v>
      </c>
      <c r="C16" s="7">
        <f>SUM(C7:C15)</f>
        <v>2510000</v>
      </c>
      <c r="D16" s="29">
        <f t="shared" si="0"/>
        <v>24.306653386454183</v>
      </c>
      <c r="E16" s="30"/>
    </row>
    <row r="19" spans="1:7">
      <c r="A19" s="1" t="s">
        <v>0</v>
      </c>
      <c r="B19" s="1" t="s">
        <v>4</v>
      </c>
      <c r="C19" s="1" t="s">
        <v>2</v>
      </c>
      <c r="D19" s="1" t="s">
        <v>3</v>
      </c>
      <c r="E19" s="1" t="s">
        <v>1</v>
      </c>
      <c r="F19" s="1" t="s">
        <v>2</v>
      </c>
      <c r="G19" s="1" t="s">
        <v>3</v>
      </c>
    </row>
    <row r="20" spans="1:7">
      <c r="A20" s="2"/>
      <c r="B20" s="2"/>
      <c r="C20" s="2"/>
      <c r="D20" s="9"/>
      <c r="E20" s="2"/>
      <c r="F20" s="2"/>
      <c r="G20" s="9"/>
    </row>
    <row r="21" spans="1:7" ht="15.75" thickBot="1">
      <c r="A21" s="3" t="s">
        <v>5</v>
      </c>
      <c r="B21" s="3">
        <v>100000</v>
      </c>
      <c r="C21" s="3">
        <v>10098</v>
      </c>
      <c r="D21" s="26">
        <v>10.098000000000001</v>
      </c>
      <c r="E21" s="3">
        <v>150000</v>
      </c>
      <c r="F21" s="3">
        <v>89220</v>
      </c>
      <c r="G21" s="10">
        <v>59.479666666666667</v>
      </c>
    </row>
    <row r="22" spans="1:7" ht="15.75" thickBot="1">
      <c r="A22" s="25" t="s">
        <v>40</v>
      </c>
      <c r="B22" s="16">
        <f>SUM(B21)</f>
        <v>100000</v>
      </c>
      <c r="C22" s="13">
        <f>SUM(C21)</f>
        <v>10098</v>
      </c>
      <c r="D22" s="14">
        <f>C22/B22*100</f>
        <v>10.098000000000001</v>
      </c>
      <c r="E22" s="13">
        <f>SUM(E21)</f>
        <v>150000</v>
      </c>
      <c r="F22" s="13">
        <f>SUM(F21)</f>
        <v>89220</v>
      </c>
      <c r="G22" s="15">
        <v>59.5</v>
      </c>
    </row>
    <row r="23" spans="1:7">
      <c r="A23" s="4" t="s">
        <v>6</v>
      </c>
      <c r="B23" s="4">
        <v>120000</v>
      </c>
      <c r="C23" s="4">
        <v>119854</v>
      </c>
      <c r="D23" s="11">
        <v>99.87833333333333</v>
      </c>
      <c r="E23" s="4">
        <v>150000</v>
      </c>
      <c r="F23" s="4">
        <v>110516</v>
      </c>
      <c r="G23" s="11">
        <v>73.677266666666668</v>
      </c>
    </row>
    <row r="24" spans="1:7">
      <c r="A24" s="2" t="s">
        <v>7</v>
      </c>
      <c r="B24" s="2">
        <v>110000</v>
      </c>
      <c r="C24" s="2">
        <v>11258</v>
      </c>
      <c r="D24" s="27">
        <v>10.234545454545454</v>
      </c>
      <c r="E24" s="2">
        <v>150000</v>
      </c>
      <c r="F24" s="2">
        <v>0</v>
      </c>
      <c r="G24" s="9">
        <v>0</v>
      </c>
    </row>
    <row r="25" spans="1:7" ht="15.75" thickBot="1">
      <c r="A25" s="3" t="s">
        <v>8</v>
      </c>
      <c r="B25" s="3">
        <v>120000</v>
      </c>
      <c r="C25" s="3">
        <v>6400</v>
      </c>
      <c r="D25" s="26">
        <v>5.3333333333333339</v>
      </c>
      <c r="E25" s="3">
        <v>150000</v>
      </c>
      <c r="F25" s="3">
        <v>72024</v>
      </c>
      <c r="G25" s="10">
        <v>48.016333333333336</v>
      </c>
    </row>
    <row r="26" spans="1:7" ht="15.75" thickBot="1">
      <c r="A26" s="25" t="s">
        <v>35</v>
      </c>
      <c r="B26" s="16">
        <f>SUM(B23:B25)</f>
        <v>350000</v>
      </c>
      <c r="C26" s="13">
        <f>SUM(C23:C25)</f>
        <v>137512</v>
      </c>
      <c r="D26" s="14">
        <f>C26/B26*100</f>
        <v>39.289142857142856</v>
      </c>
      <c r="E26" s="13">
        <f>SUM(E23:E25)</f>
        <v>450000</v>
      </c>
      <c r="F26" s="13">
        <f>SUM(F23:F25)</f>
        <v>182540</v>
      </c>
      <c r="G26" s="14">
        <f>F26/E26*100</f>
        <v>40.56444444444444</v>
      </c>
    </row>
    <row r="27" spans="1:7">
      <c r="A27" s="4" t="s">
        <v>9</v>
      </c>
      <c r="B27" s="4">
        <v>0</v>
      </c>
      <c r="C27" s="4">
        <v>0</v>
      </c>
      <c r="D27" s="11">
        <v>0</v>
      </c>
      <c r="E27" s="4">
        <v>0</v>
      </c>
      <c r="F27" s="4">
        <v>79850</v>
      </c>
      <c r="G27" s="11">
        <v>0</v>
      </c>
    </row>
    <row r="28" spans="1:7">
      <c r="A28" s="2" t="s">
        <v>10</v>
      </c>
      <c r="B28" s="2">
        <v>100000</v>
      </c>
      <c r="C28" s="2">
        <v>0</v>
      </c>
      <c r="D28" s="9">
        <v>0</v>
      </c>
      <c r="E28" s="2">
        <v>150000</v>
      </c>
      <c r="F28" s="2">
        <v>25536</v>
      </c>
      <c r="G28" s="9">
        <v>17.024133333333332</v>
      </c>
    </row>
    <row r="29" spans="1:7">
      <c r="A29" s="2" t="s">
        <v>11</v>
      </c>
      <c r="B29" s="2">
        <v>120000</v>
      </c>
      <c r="C29" s="2">
        <v>83189</v>
      </c>
      <c r="D29" s="9">
        <v>69.32416666666667</v>
      </c>
      <c r="E29" s="2">
        <v>150000</v>
      </c>
      <c r="F29" s="2">
        <v>73531</v>
      </c>
      <c r="G29" s="9">
        <v>49.02086666666667</v>
      </c>
    </row>
    <row r="30" spans="1:7">
      <c r="A30" s="2" t="s">
        <v>12</v>
      </c>
      <c r="B30" s="2">
        <v>110000</v>
      </c>
      <c r="C30" s="2">
        <v>35734</v>
      </c>
      <c r="D30" s="9">
        <v>32.485454545454544</v>
      </c>
      <c r="E30" s="2">
        <v>150000</v>
      </c>
      <c r="F30" s="2">
        <v>136949</v>
      </c>
      <c r="G30" s="9">
        <v>91.299066666666675</v>
      </c>
    </row>
    <row r="31" spans="1:7" ht="15.75" thickBot="1">
      <c r="A31" s="3" t="s">
        <v>13</v>
      </c>
      <c r="B31" s="3">
        <v>120000</v>
      </c>
      <c r="C31" s="3">
        <v>85394</v>
      </c>
      <c r="D31" s="10">
        <v>71.161666666666662</v>
      </c>
      <c r="E31" s="3">
        <v>150000</v>
      </c>
      <c r="F31" s="3">
        <v>37393</v>
      </c>
      <c r="G31" s="10">
        <v>24.928533333333334</v>
      </c>
    </row>
    <row r="32" spans="1:7" ht="15.75" thickBot="1">
      <c r="A32" s="25" t="s">
        <v>32</v>
      </c>
      <c r="B32" s="16">
        <f>SUM(B27:B31)</f>
        <v>450000</v>
      </c>
      <c r="C32" s="13">
        <f>SUM(C27:C31)</f>
        <v>204317</v>
      </c>
      <c r="D32" s="14">
        <f>C32/B32*100</f>
        <v>45.403777777777776</v>
      </c>
      <c r="E32" s="13">
        <f>SUM(E27:E31)</f>
        <v>600000</v>
      </c>
      <c r="F32" s="13">
        <f>SUM(F27:F31)</f>
        <v>353259</v>
      </c>
      <c r="G32" s="15">
        <f>F32/E32*100</f>
        <v>58.8765</v>
      </c>
    </row>
    <row r="33" spans="1:7">
      <c r="A33" s="4" t="s">
        <v>14</v>
      </c>
      <c r="B33" s="4">
        <v>100000</v>
      </c>
      <c r="C33" s="4">
        <v>2236</v>
      </c>
      <c r="D33" s="28">
        <v>2.2360000000000002</v>
      </c>
      <c r="E33" s="4">
        <v>150000</v>
      </c>
      <c r="F33" s="4">
        <v>27085</v>
      </c>
      <c r="G33" s="11">
        <v>18.056533333333334</v>
      </c>
    </row>
    <row r="34" spans="1:7">
      <c r="A34" s="2" t="s">
        <v>15</v>
      </c>
      <c r="B34" s="2">
        <v>120000</v>
      </c>
      <c r="C34" s="2">
        <v>21971</v>
      </c>
      <c r="D34" s="27">
        <v>18.30916666666667</v>
      </c>
      <c r="E34" s="2">
        <v>150000</v>
      </c>
      <c r="F34" s="2">
        <v>70379</v>
      </c>
      <c r="G34" s="9">
        <v>46.919400000000003</v>
      </c>
    </row>
    <row r="35" spans="1:7" ht="15.75" thickBot="1">
      <c r="A35" s="3" t="s">
        <v>16</v>
      </c>
      <c r="B35" s="3">
        <v>120000</v>
      </c>
      <c r="C35" s="3">
        <v>28437</v>
      </c>
      <c r="D35" s="26">
        <v>23.697499999999998</v>
      </c>
      <c r="E35" s="3">
        <v>150000</v>
      </c>
      <c r="F35" s="3">
        <v>38877</v>
      </c>
      <c r="G35" s="10">
        <v>25.918000000000003</v>
      </c>
    </row>
    <row r="36" spans="1:7" ht="15.75" thickBot="1">
      <c r="A36" s="25" t="s">
        <v>34</v>
      </c>
      <c r="B36" s="16">
        <f>SUM(B33:B35)</f>
        <v>340000</v>
      </c>
      <c r="C36" s="13">
        <f>SUM(C33:C35)</f>
        <v>52644</v>
      </c>
      <c r="D36" s="14">
        <f>C36/B36*100</f>
        <v>15.483529411764707</v>
      </c>
      <c r="E36" s="13">
        <f>SUM(E33:E35)</f>
        <v>450000</v>
      </c>
      <c r="F36" s="13">
        <f>SUM(F33:F35)</f>
        <v>136341</v>
      </c>
      <c r="G36" s="15">
        <f>F36/E36*100</f>
        <v>30.298000000000002</v>
      </c>
    </row>
    <row r="37" spans="1:7">
      <c r="A37" s="4" t="s">
        <v>17</v>
      </c>
      <c r="B37" s="4">
        <v>120000</v>
      </c>
      <c r="C37" s="4">
        <v>15600</v>
      </c>
      <c r="D37" s="28">
        <v>13</v>
      </c>
      <c r="E37" s="4">
        <v>150000</v>
      </c>
      <c r="F37" s="4">
        <v>116490</v>
      </c>
      <c r="G37" s="11">
        <v>77.660066666666665</v>
      </c>
    </row>
    <row r="38" spans="1:7">
      <c r="A38" s="2" t="s">
        <v>18</v>
      </c>
      <c r="B38" s="2">
        <v>110000</v>
      </c>
      <c r="C38" s="2">
        <v>22123</v>
      </c>
      <c r="D38" s="27">
        <v>20.11181818181818</v>
      </c>
      <c r="E38" s="2">
        <v>150000</v>
      </c>
      <c r="F38" s="2">
        <v>144620</v>
      </c>
      <c r="G38" s="9">
        <v>96.413000000000011</v>
      </c>
    </row>
    <row r="39" spans="1:7" ht="15.75" thickBot="1">
      <c r="A39" s="3" t="s">
        <v>19</v>
      </c>
      <c r="B39" s="3">
        <v>110000</v>
      </c>
      <c r="C39" s="3">
        <v>68899</v>
      </c>
      <c r="D39" s="10">
        <v>62.63545454545455</v>
      </c>
      <c r="E39" s="3">
        <v>150000</v>
      </c>
      <c r="F39" s="3">
        <v>79277</v>
      </c>
      <c r="G39" s="10">
        <v>52.851599999999998</v>
      </c>
    </row>
    <row r="40" spans="1:7" ht="15.75" thickBot="1">
      <c r="A40" s="25" t="s">
        <v>33</v>
      </c>
      <c r="B40" s="16">
        <f>SUM(B37:B39)</f>
        <v>340000</v>
      </c>
      <c r="C40" s="13">
        <f>SUM(C37:C39)</f>
        <v>106622</v>
      </c>
      <c r="D40" s="14">
        <f>C40/B40*100</f>
        <v>31.359411764705879</v>
      </c>
      <c r="E40" s="13">
        <f>SUM(E37:E39)</f>
        <v>450000</v>
      </c>
      <c r="F40" s="13">
        <f>SUM(F37:F39)</f>
        <v>340387</v>
      </c>
      <c r="G40" s="15">
        <f>F40/E40*100</f>
        <v>75.641555555555556</v>
      </c>
    </row>
    <row r="41" spans="1:7">
      <c r="A41" s="4" t="s">
        <v>20</v>
      </c>
      <c r="B41" s="4">
        <v>0</v>
      </c>
      <c r="C41" s="4">
        <v>0</v>
      </c>
      <c r="D41" s="11">
        <v>0</v>
      </c>
      <c r="E41" s="4">
        <v>0</v>
      </c>
      <c r="F41" s="4">
        <v>47104</v>
      </c>
      <c r="G41" s="11">
        <v>0</v>
      </c>
    </row>
    <row r="42" spans="1:7" ht="15.75" thickBot="1">
      <c r="A42" s="3" t="s">
        <v>21</v>
      </c>
      <c r="B42" s="3">
        <v>100000</v>
      </c>
      <c r="C42" s="3">
        <v>24708</v>
      </c>
      <c r="D42" s="26">
        <v>24.707999999999998</v>
      </c>
      <c r="E42" s="3">
        <v>150000</v>
      </c>
      <c r="F42" s="3">
        <v>32675</v>
      </c>
      <c r="G42" s="10">
        <v>21.7834</v>
      </c>
    </row>
    <row r="43" spans="1:7" ht="15.75" thickBot="1">
      <c r="A43" s="25" t="s">
        <v>36</v>
      </c>
      <c r="B43" s="16">
        <f>SUM(B41:B42)</f>
        <v>100000</v>
      </c>
      <c r="C43" s="13">
        <f>SUM(C41:C42)</f>
        <v>24708</v>
      </c>
      <c r="D43" s="14">
        <v>24.7</v>
      </c>
      <c r="E43" s="13">
        <f>SUM(E41:E42)</f>
        <v>150000</v>
      </c>
      <c r="F43" s="13">
        <f>SUM(F41:F42)</f>
        <v>79779</v>
      </c>
      <c r="G43" s="15">
        <f>F43/E43*100</f>
        <v>53.186</v>
      </c>
    </row>
    <row r="44" spans="1:7">
      <c r="A44" s="4" t="s">
        <v>22</v>
      </c>
      <c r="B44" s="4">
        <v>100000</v>
      </c>
      <c r="C44" s="4">
        <v>33957</v>
      </c>
      <c r="D44" s="11">
        <v>33.957000000000001</v>
      </c>
      <c r="E44" s="4">
        <v>150000</v>
      </c>
      <c r="F44" s="4">
        <v>38348</v>
      </c>
      <c r="G44" s="11">
        <v>25.565666666666665</v>
      </c>
    </row>
    <row r="45" spans="1:7" ht="15.75" thickBot="1">
      <c r="A45" s="3" t="s">
        <v>23</v>
      </c>
      <c r="B45" s="3">
        <v>90000</v>
      </c>
      <c r="C45" s="3">
        <v>10057</v>
      </c>
      <c r="D45" s="26">
        <v>11.174444444444443</v>
      </c>
      <c r="E45" s="3">
        <v>150000</v>
      </c>
      <c r="F45" s="3">
        <v>15813</v>
      </c>
      <c r="G45" s="10">
        <v>10.541800000000002</v>
      </c>
    </row>
    <row r="46" spans="1:7" ht="15.75" thickBot="1">
      <c r="A46" s="25" t="s">
        <v>37</v>
      </c>
      <c r="B46" s="16">
        <f>SUM(B44:B45)</f>
        <v>190000</v>
      </c>
      <c r="C46" s="13">
        <f>SUM(C44:C45)</f>
        <v>44014</v>
      </c>
      <c r="D46" s="14">
        <f>C46/B46*100</f>
        <v>23.165263157894735</v>
      </c>
      <c r="E46" s="13">
        <f>SUM(E44:E45)</f>
        <v>300000</v>
      </c>
      <c r="F46" s="13">
        <f>SUM(F44:F45)</f>
        <v>54161</v>
      </c>
      <c r="G46" s="15">
        <f>F46/E46*100</f>
        <v>18.053666666666668</v>
      </c>
    </row>
    <row r="47" spans="1:7">
      <c r="A47" s="4" t="s">
        <v>24</v>
      </c>
      <c r="B47" s="4">
        <v>110000</v>
      </c>
      <c r="C47" s="4">
        <v>1861</v>
      </c>
      <c r="D47" s="28">
        <v>1.6918181818181819</v>
      </c>
      <c r="E47" s="4">
        <v>150000</v>
      </c>
      <c r="F47" s="4">
        <v>34848</v>
      </c>
      <c r="G47" s="11">
        <v>23.231933333333334</v>
      </c>
    </row>
    <row r="48" spans="1:7">
      <c r="A48" s="2" t="s">
        <v>25</v>
      </c>
      <c r="B48" s="2">
        <v>80000</v>
      </c>
      <c r="C48" s="2">
        <v>4816</v>
      </c>
      <c r="D48" s="27">
        <v>6.02</v>
      </c>
      <c r="E48" s="2">
        <v>150000</v>
      </c>
      <c r="F48" s="2">
        <v>0</v>
      </c>
      <c r="G48" s="9">
        <v>0</v>
      </c>
    </row>
    <row r="49" spans="1:7">
      <c r="A49" s="2" t="s">
        <v>26</v>
      </c>
      <c r="B49" s="2">
        <v>110000</v>
      </c>
      <c r="C49" s="2">
        <v>0</v>
      </c>
      <c r="D49" s="27">
        <v>0</v>
      </c>
      <c r="E49" s="2">
        <v>150000</v>
      </c>
      <c r="F49" s="2">
        <v>13198</v>
      </c>
      <c r="G49" s="9">
        <v>8.7983333333333338</v>
      </c>
    </row>
    <row r="50" spans="1:7">
      <c r="A50" s="2" t="s">
        <v>27</v>
      </c>
      <c r="B50" s="2">
        <v>120000</v>
      </c>
      <c r="C50" s="2">
        <v>17881</v>
      </c>
      <c r="D50" s="27">
        <v>14.900833333333333</v>
      </c>
      <c r="E50" s="2">
        <v>150000</v>
      </c>
      <c r="F50" s="2">
        <v>82928</v>
      </c>
      <c r="G50" s="9">
        <v>55.285133333333334</v>
      </c>
    </row>
    <row r="51" spans="1:7" ht="15.75" thickBot="1">
      <c r="A51" s="3" t="s">
        <v>28</v>
      </c>
      <c r="B51" s="3">
        <v>0</v>
      </c>
      <c r="C51" s="3">
        <v>0</v>
      </c>
      <c r="D51" s="10">
        <v>0</v>
      </c>
      <c r="E51" s="3">
        <v>0</v>
      </c>
      <c r="F51" s="3">
        <v>19665</v>
      </c>
      <c r="G51" s="10">
        <v>0</v>
      </c>
    </row>
    <row r="52" spans="1:7" ht="15.75" thickBot="1">
      <c r="A52" s="25" t="s">
        <v>39</v>
      </c>
      <c r="B52" s="16">
        <f>SUM(B47:B51)</f>
        <v>420000</v>
      </c>
      <c r="C52" s="13">
        <f>SUM(C47:C51)</f>
        <v>24558</v>
      </c>
      <c r="D52" s="14">
        <f>C52/B52*100</f>
        <v>5.847142857142857</v>
      </c>
      <c r="E52" s="13">
        <f>SUM(E47:E51)</f>
        <v>600000</v>
      </c>
      <c r="F52" s="13">
        <f>SUM(F47:F51)</f>
        <v>150639</v>
      </c>
      <c r="G52" s="15">
        <f>F52/E52*100</f>
        <v>25.106499999999997</v>
      </c>
    </row>
    <row r="53" spans="1:7">
      <c r="A53" s="4" t="s">
        <v>29</v>
      </c>
      <c r="B53" s="4">
        <v>100000</v>
      </c>
      <c r="C53" s="4">
        <v>0</v>
      </c>
      <c r="D53" s="28">
        <v>0</v>
      </c>
      <c r="E53" s="4">
        <v>150000</v>
      </c>
      <c r="F53" s="4">
        <v>9561</v>
      </c>
      <c r="G53" s="11">
        <v>6.3741999999999992</v>
      </c>
    </row>
    <row r="54" spans="1:7" ht="15.75" thickBot="1">
      <c r="A54" s="3" t="s">
        <v>30</v>
      </c>
      <c r="B54" s="3">
        <v>120000</v>
      </c>
      <c r="C54" s="3">
        <v>5624</v>
      </c>
      <c r="D54" s="26">
        <v>4.6866666666666665</v>
      </c>
      <c r="E54" s="3">
        <v>150000</v>
      </c>
      <c r="F54" s="3">
        <v>19966</v>
      </c>
      <c r="G54" s="10">
        <v>13.310466666666668</v>
      </c>
    </row>
    <row r="55" spans="1:7" ht="15.75" thickBot="1">
      <c r="A55" s="25" t="s">
        <v>38</v>
      </c>
      <c r="B55" s="16">
        <f>SUM(B53:B54)</f>
        <v>220000</v>
      </c>
      <c r="C55" s="13">
        <f>SUM(C53:C54)</f>
        <v>5624</v>
      </c>
      <c r="D55" s="14">
        <f>C55/B55*100</f>
        <v>2.5563636363636366</v>
      </c>
      <c r="E55" s="13">
        <f>SUM(E53:E54)</f>
        <v>300000</v>
      </c>
      <c r="F55" s="13">
        <f>SUM(F53:F54)</f>
        <v>29527</v>
      </c>
      <c r="G55" s="15">
        <f>F55/E55*100</f>
        <v>9.8423333333333343</v>
      </c>
    </row>
  </sheetData>
  <mergeCells count="10">
    <mergeCell ref="D16:E1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x75a</dc:creator>
  <cp:lastModifiedBy>Asus x75a</cp:lastModifiedBy>
  <dcterms:created xsi:type="dcterms:W3CDTF">2016-12-12T05:23:20Z</dcterms:created>
  <dcterms:modified xsi:type="dcterms:W3CDTF">2016-12-12T07:36:12Z</dcterms:modified>
</cp:coreProperties>
</file>